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ontrolinterno\Desktop\CONTROL INTERNO 2022 - 2025\SEMESTRAL DE CONTROL INTERNO\AÑO 2023\Corte_31 diciembre\"/>
    </mc:Choice>
  </mc:AlternateContent>
  <bookViews>
    <workbookView xWindow="0" yWindow="0" windowWidth="28800" windowHeight="12435"/>
  </bookViews>
  <sheets>
    <sheet name="Conclusiones" sheetId="2" r:id="rId1"/>
    <sheet name="Hoja1"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2" l="1"/>
  <c r="O33" i="2" s="1"/>
  <c r="E33" i="2"/>
  <c r="O31" i="2"/>
  <c r="G31" i="2"/>
  <c r="E31" i="2"/>
  <c r="G29" i="2"/>
  <c r="O29" i="2" s="1"/>
  <c r="E29" i="2"/>
  <c r="G27" i="2"/>
  <c r="O27" i="2" s="1"/>
  <c r="E27" i="2"/>
  <c r="G25" i="2"/>
  <c r="O25" i="2" s="1"/>
  <c r="E25" i="2"/>
  <c r="M7" i="2"/>
</calcChain>
</file>

<file path=xl/sharedStrings.xml><?xml version="1.0" encoding="utf-8"?>
<sst xmlns="http://schemas.openxmlformats.org/spreadsheetml/2006/main" count="37" uniqueCount="35">
  <si>
    <t>Nombre de la Entidad:</t>
  </si>
  <si>
    <t>E.S.E. HOSPITAL CARISMA</t>
  </si>
  <si>
    <t>Periodo Evaluado:</t>
  </si>
  <si>
    <t>01 DE JULIO A 31 DE DICIEMBRE DE 2023</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</si>
  <si>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</si>
  <si>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</si>
  <si>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</si>
  <si>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</si>
  <si>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De acuerdo al resultado obtenido el Sistema de Control Interno se encuentra presente y funcionando, pero requiere mejoras frente a su diseño en relación con los componnetes del MECI y las Dimensiones de MIPG. 
</t>
  </si>
  <si>
    <t>¿Es efectivo el sistema de control interno para los objetivos evaluados? (Si/No) (Justifique su respuesta):</t>
  </si>
  <si>
    <t xml:space="preserve">El análisis de los requerimientos de los diferentes componentes del MECI, en su mayoría cuenta con aspectos evaluados en un nivel 2 (presente) 3 (funcionado. 
Se requieren acciones dirigidas a fortalecer o mejorar el diseño y/o ejecución de varios controles relacionados con algunos lineamientos, tambien se observa que hay controles que no están documentados y se encuentran operando.
</t>
  </si>
  <si>
    <t>La entidad cuenta dentro de su Sistema de Control Interno, con una institucionalidad (Líneas de defensa)  que le permita la toma de decisiones frente al control (Si/No) (Justifique su respuesta):</t>
  </si>
  <si>
    <t xml:space="preserve">La Institución cuenta con Política de Control Interno y su esquema de Líneas. Se encuentra publicada en la página web. 
De acuerdo a la evaluación realizada se concluye que es necesario realizar evalución y mejorar el diseño de la Política de Control Interno y del esquema de Líneas en lo relacionado con responsabilidades y autoridades frente al control. 
El Comité Institucional de Coordinación de Control Interno se encuentra creado y operando.
</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</si>
  <si>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</si>
  <si>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</si>
  <si>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</si>
  <si>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</si>
  <si>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</si>
  <si>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</si>
  <si>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</si>
  <si>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</si>
  <si>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SE ENCUENTRA PRESENTE Y FUNCIONANDO, PERO REQUIERE ACCIONES DIRIGIDAS A FORTALECER O MEJORAR SU DISEÑO Y/O EJECUCIÓN DE LOS LINEAMIENTOS RELACIONADOS CON:
*Realizar seguimiento oportuno a la Política de Integridad.
*Definición y documentación de las Líneas de Defensa.
*Definición de líneas de reporte en temas clave para la toma de decisiones.
*Manual de Procesos y Procedimientos.
*Políticas de Operación, Instructivos, Manuales entre otros.
*Evaluación de la Planeación Estratégica.
*Mecanismos para el manejo de conflictos de interés
*Actividades relacionadas con el retiro de personal.
*Toma de decisiones a tiempo teniendo en cuenta la información suministrada por la 2da y 3ra para garantizar el cumplimiento de las metas y objetivos. 
*Evaluar la aplicación de la Politica de riesgos en la entidad.
NO SE ENCUENTRA PRESENTE  Y POR LO TANTO NO ESTA FUNCIONANDO, LO QUE HACE QUE SE REQUIERAN ACCIONES DIRIGIDAS A FORTALECER SU DISEÑO Y PUESTA EN MARCHA:
*Evaluación de las acciones transversales de integridad, mediante el monitoreo permanente de los riesgos de corrpción.
*Evaluar el impacto del Plan Institucional de Capacitación.
*Análisis sobre viabilidad para el establecimiento de una línea de denuncia interna  sobre situaciones irregulares ó posibles incumplimientos al Código de Integridad. 
*Evaluar la estructura de control a partir de los cambios en procesos, procedimientos u otras herramientas, a fin de garantizar su adecuada formulación y afectación frente a la gestión del riesgo.  
*Política de desconexión laboral.
*Politica de trabajo en casa.
*Procedimiento de INDUCCION.
</t>
  </si>
  <si>
    <t xml:space="preserve">SE ENCUENTRA PRESENTE Y FUNCIONANDO, PERO REQUIERE ACCIONES DIRIGIDAS A FORTALECER O MEJORAR SU DISEÑO Y/O EJECUCIÓN:
*Actividades relacionadas con la aplicación del Código de Integridad y evaluación  a las acciones transversales a integridad. Documentación del procedimiento del Código de Integridad. 
*Definición y documentación de las Líneas de Defensa.
*Definición de líneas de reporte en temas clave para la toma de decisiones.
*Manual de Procesos y Procedimientos.
*Políticas de Operación, Instructivos, Manuales entre otros.
*Evaluación de la Planeación Estratégica.
*Mecanismos para el manejo de conflictos de interés
NO SE ENCUENTRA PRESENTE  Y POR LO TANTO NO ESTA FUNCIONANDO, LO QUE HACE QUE SE REQUIERAN ACCIONES DIRIGIDAS A FORTALECER SU DISEÑO Y PUESTA EN MARCHA:
*Actividades relacionadas con el retiro de personal.
*Evalaur el impacto del Plan Institucional de Capacitación.
*Análisis sobre viabilidad para el establecimiento de una línea de denuncia interna  sobre situaciones irregulares ó posibles incumplimientos al Código de Integridad. 
</t>
  </si>
  <si>
    <t>Evaluación de riesgos</t>
  </si>
  <si>
    <t xml:space="preserve">
SE ENCUENTRA PRESENTE Y FUNCIONANDO CORRECTAMENTE, POR LO TANTO REQUIERE ACCIONES O ACTIVIDADES DIRIGIDAS A SU MANTENIMIENTO DENTRO DEL MARCO DE LAS LÍNEAS DE DEFENSA:
*Actualización Comité Institucional de Control Interno respecto a las funciones de Comité de Riesgos asignadas por Junta Directiva al Comité de Gerencia. 
*Plan Anual de Auditoría aprobado por Comité Institucional de Control Interno.
*La entidad cuenta con mecanismos para vincular o relacionar el Plan Estratégico con los objetivos estratégicos y estos a su vez con los objetivos operativos. Cuenta con Plan de Desarrollo, Plan Operativo Anual y Planes Institucionales.
*Por acuerdo de Junta Directiva se adoptaron los Manuales: a. Sistema Integrado de Gestión del Riesgo, b.Subsistema de Administración del Riesgo de Corrupción, La Opacidad y el Fraude, c. se actualizo el Manual del Sistema de Administración del Riesgo de lavado de activos y financiación del terrorismo SARLAFT.
SE ENCUENTRA PRESENTE Y FUNCIONANDO, PERO REQUIERE ACCIONES DIRIGIDAS A FORTALECER O MEJORAR SU DISEÑO Y/O EJECUCIÓN:
*Definición y evaluación de la Política de Administración del Riesgo.
*Actividades relacionadas con la identificación, análisis y evaluación de riesgos.
*Evaluación del riesgo de fraude o corrupción y sus controles por parte de la Alta Dirección, la 2da Línea, Desarrollo Organizacional y Comite de Gerencia. 
*Analizar el impacto sobre el Control Interno por cambios en los diferentes niveles organizacionales.
*La Alta Gerencia monitorear los riesgos aceptados revisando que sus condiciones no hayan cambiado y definir su pertinnecia para sostenerlos o ajustarlos.
*De la Política de Planeación Institucional acorde con los lineamientos de la EVALUACION INDEPENDIENTE SISTEMA DE CONTROL INTERNO.
NO SE ENCUENTRA PRESENTE Y POR LO TANTO NO ESTA FUNCIONANDO la Política de Fortalecimiento Organizacional y Simplificación de Procesos. </t>
  </si>
  <si>
    <t>SE ENCUENTRA PRESENTE Y FUNCIONANDO CORRECTAMENTE, POR LO TANTO REQUIERE ACCIONES O ACTIVIDADES DIRIGIDAS A SU MANTENIMIENTO DENTRO DEL MARCO DE LAS LÍNEAS DE DEFENSA:
*Actualización Comité Institucional de Control Interno.
*Plan Anual de Auditoría aprobado por Comité Institucional de Control Interno.
*La entidad cuenta con mecanismos para vincular o relacionar el Plan Estratégico con los objetivos estratégicos y estos a su vez con los objetivos operativos. Cuenta con Plan de Desarrollo, Plan Operativo Anual y Planes Institucionales.
*Por acuerdo de Junta Directiva se adoptaron los Manuales: a. Sistema Integrado de Gestión del Riesgo, b.Subsistema de Administración del Riesgo de Corrupción, La Opacidad y el Fraude, c. se actualizo el Manual del Sistema de Administración del Riesgo de lavado de activos y financiación del terrorismo SARLAFT.
SE ENCUENTRA PRESENTE Y FUNCIONANDO, PERO REQUIERE ACCIONES DIRIGIDAS A FORTALECER O MEJORAR SU DISEÑO Y/O EJECUCIÓN:
*Definición y evaluación de la Política de Administración del Riesgo.
*Actividades relacionadas con la identificación, análisis y evaluación de riesgos.
*Analizar el impacto sobre el Control Interno por cambios en los diferentes niveles organizacionales.
*La Alta Gerencia monitorear los riesgos aceptados revisando que sus condiciones no hayan cambiado y definir su pertinnecia para sostenerlos o ajustarlos.</t>
  </si>
  <si>
    <t>Actividades de control</t>
  </si>
  <si>
    <r>
      <t xml:space="preserve">SE ENCUENTRA PRESENTE Y FUNCIONANDO CORRECTAMENTE, POR LO TANTO REQUIERE ACCIONES O ACTIVIDADES DIRIGIDAS A SU MANTENIMIENTO DENTRO DEL MARCO DE LAS LÍNEAS DE DEFENSA:
*Para los Proveedores de tecnología selecciona y desarrolla actividades de control internas sobre las actividades realizadas por el proveedor de servicios.
*El Hospital gestionó recursos para el fortalecimiento tecnológico por medio de los cuales se hace cambio de cableado estructural con energía regulada, mejoramiento en la seguridad informática, las copias de seguridad y renovación de equipos de computo.
</t>
    </r>
    <r>
      <rPr>
        <b/>
        <sz val="10"/>
        <color theme="1"/>
        <rFont val="Arial"/>
        <family val="2"/>
      </rPr>
      <t xml:space="preserve">*Siguiendo el Modelo de Seguridad y Privacidad de la Información MSPI, desde el Proceso Recursos Informáticos se tiene:  </t>
    </r>
    <r>
      <rPr>
        <sz val="10"/>
        <color theme="1"/>
        <rFont val="Arial"/>
        <family val="2"/>
      </rPr>
      <t xml:space="preserve">
a. INVENTARIO DE ACTIVOS INFORMATICOS 2023
b. Identificacion de riesgos y vulnerabilidades
c. Identificación e implementación de controles de seguridad de la información según la ISO 27001
d. Valoración de activos según metodologia MAGERIT
SE ENCUENTRA PRESENTE Y FUNCIONANDO, PERO REQUIERE ACCIONES DIRIGIDAS A FORTALECER O MEJORAR SU DISEÑO Y/O EJECUCIÓN:
*Diseño y desarrollo de actividades de control.
*Selección y desarrollo de controles generales sobre TI para apoyar la consecución de los objetivos.
*Se evalua el diseño de controles.
*Monitoreo de riesgos acorde con lo establecido en la Política de riesgos. 
*Verificación de que los responsables estén ejecutando los controles tal como han sido diseñados.
*Se evalúa la adecuación de los controles a las especificidades de cada proceso considerando los cambios en las regulaciones, estructuras internas u otros aspectos que determinen cambios en su diseño.
*Revisión y/o actualización del Manual de procesos y procedimientos.
*Documentar matrices de roles y usuarios siguiendo los principios de segregación de funciones.
*Identificado y documentado las situaciones específicas en donde no es posible segregar adecuadamente las funciones con el fin de definir actividades de control alternativas para cubrir los riesgos identificados.    
NO SE ENCUENTRA PRESENTE  Y POR LO TANTO NO ESTA FUNCIONANDO, LO QUE HACE QUE SE REQUIERAN ACCIONES DIRIGIDAS A FORTALECER SU DISEÑO Y PUESTA EN MARCHA:
*Diseño, implementación y publicación de la Estrategía de Racionalización de Tramités.
*Documentar lo relacionado con matrices de roles y usuarios siguiendo los principios de segregación de funciones. </t>
    </r>
  </si>
  <si>
    <t>SE ENCUENTRA PRESENTE Y FUNCIONANDO CORRECTAMENTE, POR LO TANTO REQUIERE ACCIONES O ACTIVIDADES DIRIGIDAS A SU MANTENIMIENTO DENTRO DEL MARCO DE LAS LÍNEAS DE DEFENSA:
*Para los Proveedores de tecnología selecciona y desarrolla actividades de control internas sobre las actividades realizadas por el proveedor de servicios.
*El Hospital gestionó recursos para el fortalecimiento tecnológico por medio de los cuales se hace cambio de cableado estructural con energía regulada, mejoramiento en la seguridad informática, las copias de seguridad y renovación de equipos de computó. 
SE ENCUENTRA PRESENTE Y FUNCIONANDO, PERO REQUIERE ACCIONES DIRIGIDAS A FORTALECER O MEJORAR SU DISEÑO Y/O EJECUCIÓN:
*Diseño y desarrollo de actividades de control.
*Selección y desarrollo de controles generales sobre TI para apoyar la consecución de los objetivos.
*Se evalua el diseño de controles.
*Monitoreo de riesgos acorde con lo establecido en la Política de riesgos. 
*Verificación de que los responsables estén ejecutando los controles tal como han sido diseñados.
*Se evalúa la adecuación de los controles a las especificidades de cada proceso considerando los cambios en las regulaciones, estructuras internas u otros aspectos que determinen cambios en su diseño.
*Revisión y/o actualización del Manual de procesos y procedimientos.
*Documentar matrices de roles y usuarios siguiendo los principios de segregación de funciones.
NO SE ENCUENTRA PRESENTE  Y POR LO TANTO NO ESTA FUNCIONANDO, LO QUE HACE QUE SE REQUIERAN ACCIONES DIRIGIDAS A FORTALECER SU DISEÑO Y PUESTA EN MARCHA:
*Diseño, implementación y publicación de la Estrategía de Racionalización de Tramités.</t>
  </si>
  <si>
    <t>Información y comunicación</t>
  </si>
  <si>
    <r>
      <rPr>
        <sz val="10"/>
        <color rgb="FFFF0000"/>
        <rFont val="Arial"/>
        <family val="2"/>
      </rPr>
      <t xml:space="preserve">
</t>
    </r>
    <r>
      <rPr>
        <sz val="10"/>
        <rFont val="Arial"/>
        <family val="2"/>
      </rPr>
      <t>SE ENCUENTRA PRESENTE Y FUNCIONANDO CORRECTAMENTE, POR LO TANTO REQUIERE ACCIONES O ACTIVIDADES DIRIGIDAS A SU MANTENIMIENTO DENTRO DEL MARCO DE LAS LÍNEAS DE DEFENSA:
*La entidad ha diseñado sistemas de información para capturar y procesar  datos y transformarlos en información para alcanzar los requerimientos de información requeridos.
*Presenta informe periódico de las PQRSDF al Comité de Ética.
SE ENCUENTRA PRESENTE Y FUNCIONANDO CORRECTAMENTE, PERO REQUIERE MEJORAS FRENTE A SU DISEÑO, YA QUE OPERA DE MANERA EFECTIVA:
*La entidad cuenta con el inventario de relevante (interno/extrena) y cuenta con un mecanismo que permita su actualización.
*Actualizo y publicó los trámites en la página web con enlace a la plataforma SUIT.
SE ENCUENTRA PRESENTE Y FUNCIONANDO, PERO REQUIERE ACCIONES DIRIGIDAS A FORTALECER O MEJORAR SU DISEÑO Y/O EJECUCIÓN:
*De las actividades relacionadas con los lineamientos de : 
a. Utilización de información relevante (Identifica requisitos de información, capta fuentes de datos internas y externas; Procesa datos relevantes y los transforma en información).
b. Comunicación interna (Se comunica con el Comité Institucional de Control Interno o su equivalente; Facilita líneas de comunicación en todos los niveles; selecciona el método de comunicación pertinente).
c. Comunicación con el exterior (Se comunica con los grupos de valor y con externos terceros interesados; facilita líneas de comunicación).</t>
    </r>
    <r>
      <rPr>
        <sz val="10"/>
        <color theme="1"/>
        <rFont val="Arial"/>
        <family val="2"/>
      </rPr>
      <t xml:space="preserve">
*Dar implementación y uso a la Intranet.
*Actualizar Tablas de Retención.
*Revisar y actualizar página web.
*Documentar los canales más apropiados de comunicación y evaluar su efectividad.
*Manual de Procesos y Procedimientos.
*Canales de información internos para la denuncia anónima o confidencial de posibles situaciones irregulares y se cuenta con mecanismos especíifcos para su manejo, de manera tal que generen la confianza para utilizarlos.
*Procesos o precedimientos encaminados a evaluar periódicamente la efectividad de los canales de comunicación con partes externas, así como sus contenidos, de tal forma que se puedan mejorar. </t>
    </r>
  </si>
  <si>
    <t xml:space="preserve">
SE ENCUENTRA PRESENTE Y FUNCIONANDO CORRECTAMENTE, POR LO TANTO REQUIERE ACCIONES O ACTIVIDADES DIRIGIDAS A SU MANTENIMIENTO DENTRO DEL MARCO DE LAS LÍNEAS DE DEFENSA:
*La entidad ha diseñado sistemas de información para capturar y procesar  datos y transformarlos en información para alcanzar los requerimientos de información requeridos.
*Presenta informe periódico de las PQRSDF al Comité de Ética.
SE ENCUENTRA PRESENTE Y FUNCIONANDO CORRECTAMENTE, PERO REQUIERE MEJORAS FRENTE A SU DISEÑO, YA QUE OPERA DE MANERA EFECTIVA:
*La entidad cuenta con el inventario de relevante (interno/extrena) y cuenta con un mecanismo que permita su actualización.
*Actualizo y publicó los trámites en la página web con enlace a la plataforma SUIT.
SE ENCUENTRA PRESENTE Y FUNCIONANDO, PERO REQUIERE ACCIONES DIRIGIDAS A FORTALECER O MEJORAR SU DISEÑO Y/O EJECUCIÓN:
*De las actividades relacionadas con los lineamientos de : 
a. Utilización de información relevante (Identifica requisitos de información, capta fuentes de datos internas y externas; Procesa datos relevantes y los transforma en información).
b. Comunicación interna (Se comunica con el Comité Institucional de Control Interno o su equivalente; Facilita líneas de comunicación en todos los niveles; selecciona el método de comunicación pertinente).
c. Comunicación con el exterior (Se comunica con los grupos de valor y con externos terceros interesados; facilita líneas de comunicación).
*Dar implementación y uso a la Intranet.
*Actualizar Tablas de Retención.
*Revisar y actualizar página web.
*Documentar los canales más apropiados de comunicación y evaluar su efectividad.</t>
  </si>
  <si>
    <t xml:space="preserve">Monitoreo </t>
  </si>
  <si>
    <t xml:space="preserve">
SE ENCUENTRA PRESENTE Y FUNCIONANDO CORRECTAMENTE, POR LO TANTO REQUIERE ACCIONES O ACTIVIDADES DIRIGIDAS A SU MANTENIMIENTO DENTRO DEL MARCO DE LAS LÍNEAS DE DEFENSA:
*El Comité Institucional de Control Interno aprueba el Plan Anual de Auditoría.
*La Oficina de Control Interno realiza evaluaciones independientes periódicas que permiten evaluar el diseño y operación de los controles establecidos y definir su efectividad para evitar la materialización del riesgo.
*La entidad considera evaluaciones externas de organismos de control, de vigilancia, certificadores u otros que permitan tener una mirada independiente de las operaciones.
*Los procesos y/o servicios contratados son evaluados acorde con su nivel de riesgos.
SE ENCUENTRA PRESENTE Y FUNCIONANDO, PERO REQUIERE ACCIONES DIRIGIDAS A FORTALECER O MEJORAR SU DISEÑO Y/O EJECUCIÓN:
*Política de Control Interno.
*Fortalecer procedimientos de monitoreo continúo como parte de las actividades de la 2da Líea de Defensa.
*Fortalecer la evaluación de las evaluaciones independientes para determinar el efecto en el Sistema de Control Interno y el impacto en el logro de los objetivos institucionales.
*Consolidar y concluir el impacto sobre el Sistema de Control respecto a los informes externos recibidos. 
*Documentar a quien reportar las deficiencias del Control Interno identificadas en los moniteros.
*Fortalecer por parte de la Alta Dirección el seguimiento a las acciones correctivas y si se ha cumplido con el tiempo establecido.
*Fortalecer la verificación del avance y el cumplimiento por parte de la segunda línea de defensa, de las acciones inscritas en los Planes de Mejoramiento producto de las autoevaluaciones.
*Fortalecer la evaluación de la efectividad de las acciones incluidas en los Planes de Mejoramiento producto de las auditorías internas y de entes externo. (3a Línea).
*Necesario que la segunda línea de defensa genere reporte respecto a las deficiencias de Control Interno.</t>
  </si>
  <si>
    <t>SE ENCUENTRA PRESENTE Y FUNCIONANDO CORRECTAMENTE, POR LO TANTO REQUIERE ACCIONES O ACTIVIDADES DIRIGIDAS A SU MANTENIMIENTO DENTRO DEL MARCO DE LAS LÍNEAS DE DEFENSA:
*El Comité Institucional de Control Interno aprueba el Plan Anual de Auditoría.
*La Oficina de Control Interno realiza evaluaciones independientes periódicas que permiten evaluar el diseño y operación de los controles establecidos y definir su efectividad para evitar la materialización del riesgo.
*La entidad considera evaluaciones externas de organismos de control, de vigilancia, certificadores u otros que permitan tener una mirada independiente de las operaciones.
*Los procesos y/o servicios contratados son evaluados acorde con su nivel de riesgos.
SE ENCUENTRA PRESENTE Y FUNCIONANDO, PERO REQUIERE ACCIONES DIRIGIDAS A FORTALECER O MEJORAR SU DISEÑO Y/O EJECUCIÓN:
*Fortalecer procedimientos de monitoreo continúo como parte de las actividades de la 2da Líea de Defensa.
*Fortalecer la evaluación de las evaluaciones independientes para determinar el efecto en el Sistema de Control Interno y el impacto en el logro de los objetivos institucionales.
*Consolidar y concluir el impacto sobre el Sistema de Control respecto a los informes externos recibidos. 
*Documentar a quien reportar las deficiencias del Control Interno identificadas en los moniteros.
*Fortalecer por parte de la Alta Dirección el seguimiento a las acciones correctivas y si se ha cumplido con el tiempo establecido.
*Fortalecer la verificación del avance y el cumplimiento por parte de la segunda línea de defensa, de las acciones inscritas en los Planes de Mejoramiento producto de las autoevaluaciones.
*Fortalecer la evaluación de la efectividad de las acciones incluidas en los Planes de Mejoramiento producto de las auditorías internas y de entes externo. (3a Línea).
*Necesario que la segunda línea de defensa genere reporte respecto a las deficiencias de Control Interno.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</si>
</sst>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6" x14ac:knownFonts="1">
    <font>
      <sz val="11"/>
      <color theme="1"/>
      <name val="Calibri"/>
      <family val="2"/>
      <scheme val="minor"/>
    </font>
    <font>
      <sz val="10"/>
      <color theme="1"/>
      <name val="Arial"/>
      <family val="2"/>
    </font>
    <font>
      <b/>
      <sz val="20"/>
      <color theme="0"/>
      <name val="Arial Narrow"/>
      <family val="2"/>
    </font>
    <font>
      <b/>
      <sz val="20"/>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Narrow"/>
      <family val="2"/>
    </font>
    <font>
      <sz val="10"/>
      <color rgb="FFFF0000"/>
      <name val="Arial"/>
      <family val="2"/>
    </font>
    <font>
      <sz val="10"/>
      <name val="Arial"/>
      <family val="2"/>
    </font>
    <font>
      <sz val="11"/>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
    <xf numFmtId="0" fontId="0" fillId="0" borderId="0"/>
    <xf numFmtId="0" fontId="1" fillId="0" borderId="0"/>
  </cellStyleXfs>
  <cellXfs count="87">
    <xf numFmtId="0" fontId="0" fillId="0" borderId="0" xfId="0"/>
    <xf numFmtId="0" fontId="1" fillId="2" borderId="0" xfId="1" applyFill="1"/>
    <xf numFmtId="0" fontId="1" fillId="2" borderId="1" xfId="1" applyFill="1" applyBorder="1"/>
    <xf numFmtId="0" fontId="1" fillId="2" borderId="2" xfId="1" applyFill="1" applyBorder="1"/>
    <xf numFmtId="0" fontId="1" fillId="2" borderId="3" xfId="1" applyFill="1" applyBorder="1"/>
    <xf numFmtId="0" fontId="1" fillId="2" borderId="4" xfId="1" applyFill="1" applyBorder="1"/>
    <xf numFmtId="0" fontId="1" fillId="2" borderId="0" xfId="1" applyFill="1" applyBorder="1"/>
    <xf numFmtId="0" fontId="2" fillId="3" borderId="5" xfId="1" applyFont="1" applyFill="1" applyBorder="1" applyAlignment="1">
      <alignment horizontal="center" vertical="center" wrapText="1"/>
    </xf>
    <xf numFmtId="0" fontId="3" fillId="2" borderId="6" xfId="1" applyFont="1" applyFill="1" applyBorder="1" applyAlignment="1" applyProtection="1">
      <alignment horizontal="center" vertical="center"/>
      <protection locked="0"/>
    </xf>
    <xf numFmtId="0" fontId="4" fillId="2" borderId="0" xfId="1" applyFont="1" applyFill="1" applyBorder="1" applyAlignment="1">
      <alignment horizontal="center"/>
    </xf>
    <xf numFmtId="0" fontId="1" fillId="2" borderId="7" xfId="1" applyFill="1" applyBorder="1"/>
    <xf numFmtId="0" fontId="2" fillId="3" borderId="8" xfId="1" applyFont="1" applyFill="1" applyBorder="1" applyAlignment="1">
      <alignment horizontal="center" vertical="center" wrapText="1"/>
    </xf>
    <xf numFmtId="0" fontId="2" fillId="3" borderId="6" xfId="1" applyFont="1" applyFill="1" applyBorder="1" applyAlignment="1">
      <alignment horizontal="center" vertical="center"/>
    </xf>
    <xf numFmtId="164" fontId="3" fillId="2" borderId="9" xfId="1" applyNumberFormat="1" applyFont="1" applyFill="1" applyBorder="1" applyAlignment="1" applyProtection="1">
      <alignment horizontal="center" vertical="center"/>
      <protection locked="0"/>
    </xf>
    <xf numFmtId="164" fontId="3" fillId="2" borderId="10" xfId="1" applyNumberFormat="1" applyFont="1" applyFill="1" applyBorder="1" applyAlignment="1" applyProtection="1">
      <alignment horizontal="center" vertical="center"/>
      <protection locked="0"/>
    </xf>
    <xf numFmtId="164" fontId="3" fillId="2" borderId="11" xfId="1" applyNumberFormat="1" applyFont="1" applyFill="1" applyBorder="1" applyAlignment="1" applyProtection="1">
      <alignment horizontal="center" vertical="center"/>
      <protection locked="0"/>
    </xf>
    <xf numFmtId="164" fontId="4" fillId="2" borderId="0" xfId="1" applyNumberFormat="1" applyFont="1" applyFill="1" applyBorder="1" applyAlignment="1">
      <alignment horizontal="center"/>
    </xf>
    <xf numFmtId="0" fontId="5" fillId="2" borderId="0" xfId="1" applyFont="1" applyFill="1" applyBorder="1" applyAlignment="1">
      <alignment vertical="center"/>
    </xf>
    <xf numFmtId="0" fontId="6" fillId="3" borderId="12" xfId="1" applyFont="1" applyFill="1" applyBorder="1" applyAlignment="1">
      <alignment horizontal="center" vertical="center" wrapText="1"/>
    </xf>
    <xf numFmtId="0" fontId="6" fillId="3" borderId="13" xfId="1" applyFont="1" applyFill="1" applyBorder="1" applyAlignment="1">
      <alignment horizontal="center" vertical="center" wrapText="1"/>
    </xf>
    <xf numFmtId="0" fontId="6" fillId="3" borderId="14" xfId="1" applyFont="1" applyFill="1" applyBorder="1" applyAlignment="1">
      <alignment horizontal="center" vertical="center" wrapText="1"/>
    </xf>
    <xf numFmtId="9" fontId="7" fillId="3" borderId="15" xfId="1" applyNumberFormat="1" applyFont="1" applyFill="1" applyBorder="1" applyAlignment="1" applyProtection="1">
      <alignment horizontal="center" vertical="center"/>
      <protection hidden="1"/>
    </xf>
    <xf numFmtId="0" fontId="8" fillId="2" borderId="0" xfId="1" applyFont="1" applyFill="1" applyBorder="1" applyAlignment="1">
      <alignment horizontal="center" vertical="center"/>
    </xf>
    <xf numFmtId="0" fontId="9" fillId="2" borderId="0" xfId="1" applyFont="1" applyFill="1" applyBorder="1"/>
    <xf numFmtId="0" fontId="6" fillId="3" borderId="16" xfId="1" applyFont="1" applyFill="1" applyBorder="1" applyAlignment="1">
      <alignment horizontal="center" vertical="center"/>
    </xf>
    <xf numFmtId="0" fontId="6" fillId="3" borderId="17" xfId="1" applyFont="1" applyFill="1" applyBorder="1" applyAlignment="1">
      <alignment horizontal="center" vertical="center"/>
    </xf>
    <xf numFmtId="0" fontId="6" fillId="3" borderId="18" xfId="1" applyFont="1" applyFill="1" applyBorder="1" applyAlignment="1">
      <alignment horizontal="center" vertical="center"/>
    </xf>
    <xf numFmtId="0" fontId="6" fillId="2" borderId="0" xfId="1" applyFont="1" applyFill="1" applyBorder="1" applyAlignment="1">
      <alignment horizontal="center" vertical="center"/>
    </xf>
    <xf numFmtId="0" fontId="10" fillId="2" borderId="19" xfId="1" applyFont="1" applyFill="1" applyBorder="1" applyAlignment="1">
      <alignment horizontal="center" vertical="center"/>
    </xf>
    <xf numFmtId="0" fontId="10" fillId="2" borderId="0" xfId="1" applyFont="1" applyFill="1" applyBorder="1" applyAlignment="1">
      <alignment horizontal="center" vertical="center"/>
    </xf>
    <xf numFmtId="49" fontId="11" fillId="2" borderId="20" xfId="1" applyNumberFormat="1" applyFont="1" applyFill="1" applyBorder="1" applyAlignment="1">
      <alignment horizontal="left" vertical="center" wrapText="1"/>
    </xf>
    <xf numFmtId="49" fontId="11" fillId="2" borderId="21" xfId="1" applyNumberFormat="1" applyFont="1" applyFill="1" applyBorder="1" applyAlignment="1">
      <alignment horizontal="left" vertical="center" wrapText="1"/>
    </xf>
    <xf numFmtId="49" fontId="12" fillId="2" borderId="22" xfId="1" applyNumberFormat="1" applyFont="1" applyFill="1" applyBorder="1" applyAlignment="1" applyProtection="1">
      <alignment horizontal="center" vertical="center" wrapText="1"/>
      <protection locked="0"/>
    </xf>
    <xf numFmtId="49" fontId="13" fillId="2" borderId="23" xfId="1" applyNumberFormat="1" applyFont="1" applyFill="1" applyBorder="1" applyAlignment="1" applyProtection="1">
      <alignment horizontal="left" vertical="center" wrapText="1"/>
      <protection locked="0"/>
    </xf>
    <xf numFmtId="49" fontId="13" fillId="2" borderId="24" xfId="1" applyNumberFormat="1" applyFont="1" applyFill="1" applyBorder="1" applyAlignment="1" applyProtection="1">
      <alignment horizontal="left" vertical="center" wrapText="1"/>
      <protection locked="0"/>
    </xf>
    <xf numFmtId="49" fontId="13" fillId="2" borderId="25" xfId="1" applyNumberFormat="1" applyFont="1" applyFill="1" applyBorder="1" applyAlignment="1" applyProtection="1">
      <alignment horizontal="left" vertical="center" wrapText="1"/>
      <protection locked="0"/>
    </xf>
    <xf numFmtId="49" fontId="1" fillId="2" borderId="0" xfId="1" applyNumberFormat="1" applyFill="1" applyBorder="1" applyAlignment="1">
      <alignment horizontal="left" vertical="top" wrapText="1"/>
    </xf>
    <xf numFmtId="49" fontId="11" fillId="2" borderId="26" xfId="1" applyNumberFormat="1" applyFont="1" applyFill="1" applyBorder="1" applyAlignment="1">
      <alignment horizontal="left" vertical="center" wrapText="1"/>
    </xf>
    <xf numFmtId="49" fontId="11" fillId="2" borderId="27" xfId="1" applyNumberFormat="1" applyFont="1" applyFill="1" applyBorder="1" applyAlignment="1">
      <alignment horizontal="left" vertical="center" wrapText="1"/>
    </xf>
    <xf numFmtId="0" fontId="14" fillId="2" borderId="0" xfId="1" applyFont="1" applyFill="1" applyBorder="1" applyAlignment="1">
      <alignment wrapText="1"/>
    </xf>
    <xf numFmtId="0" fontId="6" fillId="4" borderId="28" xfId="1" applyFont="1" applyFill="1" applyBorder="1" applyAlignment="1">
      <alignment horizontal="center" vertical="center" wrapText="1"/>
    </xf>
    <xf numFmtId="0" fontId="10" fillId="0" borderId="0" xfId="1" applyFont="1" applyFill="1" applyBorder="1" applyAlignment="1">
      <alignment horizontal="center" vertical="center" wrapText="1"/>
    </xf>
    <xf numFmtId="0" fontId="15" fillId="4" borderId="28" xfId="1" applyFont="1" applyFill="1" applyBorder="1" applyAlignment="1">
      <alignment horizontal="center" vertical="center" wrapText="1"/>
    </xf>
    <xf numFmtId="0" fontId="15" fillId="4" borderId="15" xfId="1" applyFont="1" applyFill="1" applyBorder="1" applyAlignment="1">
      <alignment horizontal="center" vertical="center" wrapText="1"/>
    </xf>
    <xf numFmtId="0" fontId="9" fillId="2" borderId="0" xfId="1" applyFont="1" applyFill="1" applyBorder="1" applyAlignment="1">
      <alignment horizontal="center" vertical="center" wrapText="1"/>
    </xf>
    <xf numFmtId="0" fontId="15" fillId="3" borderId="29" xfId="1" applyFont="1" applyFill="1" applyBorder="1" applyAlignment="1">
      <alignment horizontal="center" vertical="center" wrapText="1"/>
    </xf>
    <xf numFmtId="0" fontId="15" fillId="3" borderId="15" xfId="1" applyFont="1" applyFill="1" applyBorder="1" applyAlignment="1">
      <alignment horizontal="center" vertical="center" wrapText="1"/>
    </xf>
    <xf numFmtId="0" fontId="15" fillId="3" borderId="0" xfId="1" applyFont="1" applyFill="1" applyBorder="1" applyAlignment="1">
      <alignment horizontal="center" vertical="center" wrapText="1"/>
    </xf>
    <xf numFmtId="0" fontId="17" fillId="2" borderId="0" xfId="1" applyFont="1" applyFill="1" applyAlignment="1">
      <alignment wrapText="1"/>
    </xf>
    <xf numFmtId="0" fontId="18" fillId="0" borderId="0" xfId="1" applyFont="1" applyBorder="1" applyAlignment="1">
      <alignment horizontal="center" wrapText="1"/>
    </xf>
    <xf numFmtId="0" fontId="1" fillId="0" borderId="0" xfId="1" applyBorder="1"/>
    <xf numFmtId="0" fontId="1" fillId="0" borderId="30" xfId="1" applyBorder="1"/>
    <xf numFmtId="0" fontId="6" fillId="5" borderId="6" xfId="1" applyFont="1" applyFill="1" applyBorder="1" applyAlignment="1">
      <alignment horizontal="center" vertical="center" wrapText="1"/>
    </xf>
    <xf numFmtId="0" fontId="15" fillId="0" borderId="0" xfId="1" applyFont="1" applyFill="1" applyBorder="1" applyAlignment="1">
      <alignment vertical="center"/>
    </xf>
    <xf numFmtId="0" fontId="10" fillId="0" borderId="6" xfId="1" applyFont="1" applyFill="1" applyBorder="1" applyAlignment="1" applyProtection="1">
      <alignment horizontal="center" vertical="center"/>
      <protection hidden="1"/>
    </xf>
    <xf numFmtId="9" fontId="10" fillId="0" borderId="0" xfId="1" applyNumberFormat="1" applyFont="1" applyFill="1" applyBorder="1" applyAlignment="1">
      <alignment vertical="center"/>
    </xf>
    <xf numFmtId="9" fontId="19" fillId="6" borderId="6" xfId="1" applyNumberFormat="1" applyFont="1" applyFill="1" applyBorder="1" applyAlignment="1" applyProtection="1">
      <alignment horizontal="center" vertical="center"/>
      <protection hidden="1"/>
    </xf>
    <xf numFmtId="0" fontId="20" fillId="0" borderId="31" xfId="1" applyFont="1" applyFill="1" applyBorder="1" applyAlignment="1" applyProtection="1">
      <alignment horizontal="left" vertical="top" wrapText="1"/>
      <protection locked="0"/>
    </xf>
    <xf numFmtId="0" fontId="10" fillId="0" borderId="0" xfId="1" applyFont="1" applyFill="1" applyBorder="1" applyAlignment="1">
      <alignment vertical="center"/>
    </xf>
    <xf numFmtId="9" fontId="19" fillId="6" borderId="6" xfId="1" applyNumberFormat="1" applyFont="1" applyFill="1" applyBorder="1" applyAlignment="1" applyProtection="1">
      <alignment horizontal="center" vertical="center"/>
      <protection locked="0"/>
    </xf>
    <xf numFmtId="0" fontId="10" fillId="0" borderId="11" xfId="1" applyFont="1" applyFill="1" applyBorder="1" applyAlignment="1">
      <alignment vertical="center"/>
    </xf>
    <xf numFmtId="0" fontId="10" fillId="0" borderId="0" xfId="1" applyFont="1" applyFill="1" applyBorder="1" applyAlignment="1">
      <alignment horizontal="left" vertical="center"/>
    </xf>
    <xf numFmtId="9" fontId="10" fillId="0" borderId="6" xfId="1" applyNumberFormat="1" applyFont="1" applyFill="1" applyBorder="1" applyAlignment="1" applyProtection="1">
      <alignment horizontal="center" vertical="center"/>
      <protection locked="0"/>
    </xf>
    <xf numFmtId="0" fontId="10" fillId="2" borderId="7" xfId="1" applyFont="1" applyFill="1" applyBorder="1" applyAlignment="1">
      <alignment vertical="center"/>
    </xf>
    <xf numFmtId="0" fontId="10" fillId="2" borderId="0" xfId="1" applyFont="1" applyFill="1" applyBorder="1" applyAlignment="1">
      <alignment vertical="center"/>
    </xf>
    <xf numFmtId="0" fontId="1" fillId="0" borderId="0" xfId="1" applyFill="1" applyBorder="1"/>
    <xf numFmtId="0" fontId="1" fillId="0" borderId="0" xfId="1" applyBorder="1" applyAlignment="1">
      <alignment horizontal="center"/>
    </xf>
    <xf numFmtId="0" fontId="1" fillId="0" borderId="6" xfId="1" applyBorder="1"/>
    <xf numFmtId="0" fontId="1" fillId="0" borderId="31" xfId="1" applyBorder="1"/>
    <xf numFmtId="0" fontId="1" fillId="0" borderId="0" xfId="1" applyBorder="1" applyAlignment="1">
      <alignment horizontal="left"/>
    </xf>
    <xf numFmtId="0" fontId="1" fillId="0" borderId="6" xfId="1" applyBorder="1" applyAlignment="1">
      <alignment horizontal="left"/>
    </xf>
    <xf numFmtId="0" fontId="6" fillId="7" borderId="6" xfId="1" applyFont="1" applyFill="1" applyBorder="1" applyAlignment="1">
      <alignment horizontal="center" vertical="center" wrapText="1"/>
    </xf>
    <xf numFmtId="0" fontId="13" fillId="0" borderId="31" xfId="1" applyFont="1" applyBorder="1" applyAlignment="1" applyProtection="1">
      <alignment vertical="top" wrapText="1"/>
      <protection locked="0"/>
    </xf>
    <xf numFmtId="0" fontId="1" fillId="0" borderId="11" xfId="1" applyBorder="1"/>
    <xf numFmtId="0" fontId="6" fillId="3" borderId="6" xfId="1" applyFont="1" applyFill="1" applyBorder="1" applyAlignment="1">
      <alignment horizontal="center" vertical="center" wrapText="1"/>
    </xf>
    <xf numFmtId="0" fontId="1" fillId="0" borderId="31" xfId="1" applyFont="1" applyBorder="1" applyAlignment="1" applyProtection="1">
      <alignment vertical="top" wrapText="1"/>
      <protection locked="0"/>
    </xf>
    <xf numFmtId="0" fontId="6" fillId="8" borderId="6" xfId="1" applyFont="1" applyFill="1" applyBorder="1" applyAlignment="1">
      <alignment horizontal="center" vertical="center" wrapText="1"/>
    </xf>
    <xf numFmtId="0" fontId="23" fillId="0" borderId="31" xfId="1" applyFont="1" applyBorder="1" applyAlignment="1" applyProtection="1">
      <alignment vertical="top" wrapText="1"/>
      <protection locked="0"/>
    </xf>
    <xf numFmtId="0" fontId="6" fillId="9" borderId="6" xfId="1" applyFont="1" applyFill="1" applyBorder="1" applyAlignment="1">
      <alignment horizontal="center" vertical="center" wrapText="1"/>
    </xf>
    <xf numFmtId="0" fontId="13" fillId="0" borderId="32" xfId="1" applyFont="1" applyBorder="1" applyAlignment="1" applyProtection="1">
      <alignment vertical="top" wrapText="1"/>
      <protection locked="0"/>
    </xf>
    <xf numFmtId="0" fontId="15" fillId="2" borderId="0" xfId="1" applyFont="1" applyFill="1" applyBorder="1" applyAlignment="1">
      <alignment vertical="center"/>
    </xf>
    <xf numFmtId="0" fontId="10" fillId="2" borderId="0" xfId="1" applyFont="1" applyFill="1" applyBorder="1" applyAlignment="1">
      <alignment horizontal="left" vertical="center"/>
    </xf>
    <xf numFmtId="0" fontId="24" fillId="2" borderId="0" xfId="1" applyFont="1" applyFill="1" applyBorder="1" applyAlignment="1">
      <alignment vertical="center"/>
    </xf>
    <xf numFmtId="0" fontId="25" fillId="2" borderId="0" xfId="1" applyFont="1" applyFill="1" applyBorder="1"/>
    <xf numFmtId="0" fontId="1" fillId="2" borderId="33" xfId="1" applyFill="1" applyBorder="1"/>
    <xf numFmtId="0" fontId="1" fillId="2" borderId="34" xfId="1" applyFill="1" applyBorder="1"/>
    <xf numFmtId="0" fontId="1" fillId="2" borderId="35" xfId="1" applyFill="1" applyBorder="1"/>
  </cellXfs>
  <cellStyles count="2">
    <cellStyle name="Normal" xfId="0" builtinId="0"/>
    <cellStyle name="Normal 2" xfId="1"/>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theme" Target="theme/theme1.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orme%20sci_a%2031%20diciembre%20%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N2">
            <v>0.6875</v>
          </cell>
        </row>
        <row r="26">
          <cell r="N26">
            <v>0.57352941176470584</v>
          </cell>
        </row>
        <row r="43">
          <cell r="N43">
            <v>0.54166666666666663</v>
          </cell>
        </row>
        <row r="55">
          <cell r="N55">
            <v>0.5714285714285714</v>
          </cell>
        </row>
        <row r="69">
          <cell r="N69">
            <v>0.6785714285714286</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A18" zoomScale="80" zoomScaleNormal="80" workbookViewId="0">
      <selection activeCell="A18" sqref="A18"/>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158.42578125" style="1" customWidth="1"/>
    <col min="10" max="10" width="5.85546875" style="1" customWidth="1"/>
    <col min="11" max="11" width="28.140625" style="1" customWidth="1"/>
    <col min="12" max="12" width="4.28515625" style="1" customWidth="1"/>
    <col min="13" max="13" width="152.57031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 t="s">
        <v>0</v>
      </c>
      <c r="F3" s="8" t="s">
        <v>1</v>
      </c>
      <c r="G3" s="8"/>
      <c r="H3" s="8"/>
      <c r="I3" s="8"/>
      <c r="J3" s="8"/>
      <c r="K3" s="8"/>
      <c r="L3" s="8"/>
      <c r="M3" s="8"/>
      <c r="N3" s="9"/>
      <c r="O3" s="9"/>
      <c r="P3" s="10"/>
    </row>
    <row r="4" spans="2:16" ht="18" customHeight="1" x14ac:dyDescent="0.3">
      <c r="B4" s="5"/>
      <c r="C4" s="6"/>
      <c r="D4" s="6"/>
      <c r="E4" s="11"/>
      <c r="F4" s="8"/>
      <c r="G4" s="8"/>
      <c r="H4" s="8"/>
      <c r="I4" s="8"/>
      <c r="J4" s="8"/>
      <c r="K4" s="8"/>
      <c r="L4" s="8"/>
      <c r="M4" s="8"/>
      <c r="N4" s="9"/>
      <c r="O4" s="9"/>
      <c r="P4" s="10"/>
    </row>
    <row r="5" spans="2:16" ht="41.25" customHeight="1" x14ac:dyDescent="0.3">
      <c r="B5" s="5"/>
      <c r="C5" s="6"/>
      <c r="D5" s="6"/>
      <c r="E5" s="12" t="s">
        <v>2</v>
      </c>
      <c r="F5" s="13" t="s">
        <v>3</v>
      </c>
      <c r="G5" s="14"/>
      <c r="H5" s="14"/>
      <c r="I5" s="14"/>
      <c r="J5" s="14"/>
      <c r="K5" s="14"/>
      <c r="L5" s="14"/>
      <c r="M5" s="15"/>
      <c r="N5" s="16"/>
      <c r="O5" s="16"/>
      <c r="P5" s="10"/>
    </row>
    <row r="6" spans="2:16" ht="18" customHeight="1" thickBot="1" x14ac:dyDescent="0.35">
      <c r="B6" s="5"/>
      <c r="C6" s="6"/>
      <c r="D6" s="6"/>
      <c r="E6" s="17"/>
      <c r="F6" s="16"/>
      <c r="G6" s="16"/>
      <c r="H6" s="16"/>
      <c r="I6" s="16"/>
      <c r="J6" s="16"/>
      <c r="K6" s="16"/>
      <c r="L6" s="16"/>
      <c r="M6" s="6"/>
      <c r="N6" s="6"/>
      <c r="O6" s="6"/>
      <c r="P6" s="10"/>
    </row>
    <row r="7" spans="2:16" ht="93" customHeight="1" thickBot="1" x14ac:dyDescent="0.25">
      <c r="B7" s="5"/>
      <c r="C7" s="6"/>
      <c r="D7" s="6"/>
      <c r="E7" s="6"/>
      <c r="F7" s="6"/>
      <c r="G7" s="6"/>
      <c r="H7" s="6"/>
      <c r="I7" s="18" t="s">
        <v>4</v>
      </c>
      <c r="J7" s="19"/>
      <c r="K7" s="20"/>
      <c r="L7" s="6"/>
      <c r="M7" s="21">
        <f>+AVERAGE(G25,G27,G29,G31,G33)</f>
        <v>0.61053921568627456</v>
      </c>
      <c r="N7" s="22"/>
      <c r="O7" s="22"/>
      <c r="P7" s="10"/>
    </row>
    <row r="8" spans="2:16" ht="18" customHeight="1" x14ac:dyDescent="0.25">
      <c r="B8" s="5"/>
      <c r="C8" s="6"/>
      <c r="D8" s="6"/>
      <c r="E8" s="6"/>
      <c r="F8" s="6"/>
      <c r="G8" s="6"/>
      <c r="H8" s="6"/>
      <c r="I8" s="6"/>
      <c r="J8" s="6"/>
      <c r="K8" s="6"/>
      <c r="L8" s="6"/>
      <c r="M8" s="23"/>
      <c r="N8" s="23"/>
      <c r="O8" s="23"/>
      <c r="P8" s="10"/>
    </row>
    <row r="9" spans="2:16" ht="18" customHeight="1" x14ac:dyDescent="0.2">
      <c r="B9" s="5"/>
      <c r="C9" s="6"/>
      <c r="D9" s="6"/>
      <c r="E9" s="6"/>
      <c r="F9" s="6"/>
      <c r="G9" s="6"/>
      <c r="H9" s="6"/>
      <c r="I9" s="6"/>
      <c r="J9" s="6"/>
      <c r="K9" s="6"/>
      <c r="L9" s="6"/>
      <c r="M9" s="6"/>
      <c r="N9" s="6"/>
      <c r="O9" s="6"/>
      <c r="P9" s="10"/>
    </row>
    <row r="10" spans="2:16" x14ac:dyDescent="0.2">
      <c r="B10" s="5"/>
      <c r="C10" s="6"/>
      <c r="D10" s="6"/>
      <c r="E10" s="6"/>
      <c r="F10" s="6"/>
      <c r="G10" s="6"/>
      <c r="H10" s="6"/>
      <c r="I10" s="6"/>
      <c r="J10" s="6"/>
      <c r="K10" s="6"/>
      <c r="L10" s="6"/>
      <c r="M10" s="6"/>
      <c r="N10" s="6"/>
      <c r="O10" s="6"/>
      <c r="P10" s="10"/>
    </row>
    <row r="11" spans="2:16" x14ac:dyDescent="0.2">
      <c r="B11" s="5"/>
      <c r="C11" s="6"/>
      <c r="D11" s="6"/>
      <c r="E11" s="6"/>
      <c r="F11" s="6"/>
      <c r="G11" s="6"/>
      <c r="H11" s="6"/>
      <c r="I11" s="6"/>
      <c r="J11" s="6"/>
      <c r="K11" s="6"/>
      <c r="L11" s="6"/>
      <c r="M11" s="6"/>
      <c r="N11" s="6"/>
      <c r="O11" s="6"/>
      <c r="P11" s="10"/>
    </row>
    <row r="12" spans="2:16" x14ac:dyDescent="0.2">
      <c r="B12" s="5"/>
      <c r="C12" s="6"/>
      <c r="D12" s="6"/>
      <c r="E12" s="6"/>
      <c r="F12" s="6"/>
      <c r="G12" s="6"/>
      <c r="H12" s="6"/>
      <c r="I12" s="6"/>
      <c r="J12" s="6"/>
      <c r="K12" s="6"/>
      <c r="L12" s="6"/>
      <c r="M12" s="6"/>
      <c r="N12" s="6"/>
      <c r="O12" s="6"/>
      <c r="P12" s="10"/>
    </row>
    <row r="13" spans="2:16" x14ac:dyDescent="0.2">
      <c r="B13" s="5"/>
      <c r="C13" s="6"/>
      <c r="D13" s="6"/>
      <c r="E13" s="6"/>
      <c r="F13" s="6"/>
      <c r="G13" s="6"/>
      <c r="H13" s="6"/>
      <c r="I13" s="6"/>
      <c r="J13" s="6"/>
      <c r="K13" s="6"/>
      <c r="L13" s="6"/>
      <c r="M13" s="6"/>
      <c r="N13" s="6"/>
      <c r="O13" s="6"/>
      <c r="P13" s="10"/>
    </row>
    <row r="14" spans="2:16" x14ac:dyDescent="0.2">
      <c r="B14" s="5"/>
      <c r="C14" s="6"/>
      <c r="D14" s="6"/>
      <c r="E14" s="6"/>
      <c r="F14" s="6"/>
      <c r="G14" s="6"/>
      <c r="H14" s="6"/>
      <c r="I14" s="6"/>
      <c r="J14" s="6"/>
      <c r="K14" s="6"/>
      <c r="L14" s="6"/>
      <c r="M14" s="6"/>
      <c r="N14" s="6"/>
      <c r="O14" s="6"/>
      <c r="P14" s="10"/>
    </row>
    <row r="15" spans="2:16" x14ac:dyDescent="0.2">
      <c r="B15" s="5"/>
      <c r="C15" s="6"/>
      <c r="D15" s="6"/>
      <c r="E15" s="6"/>
      <c r="F15" s="6"/>
      <c r="G15" s="6"/>
      <c r="H15" s="6"/>
      <c r="I15" s="6"/>
      <c r="J15" s="6"/>
      <c r="K15" s="6"/>
      <c r="L15" s="6"/>
      <c r="M15" s="6"/>
      <c r="N15" s="6"/>
      <c r="O15" s="6"/>
      <c r="P15" s="10"/>
    </row>
    <row r="16" spans="2:16" x14ac:dyDescent="0.2">
      <c r="B16" s="5"/>
      <c r="C16" s="6"/>
      <c r="D16" s="6"/>
      <c r="E16" s="6"/>
      <c r="F16" s="6"/>
      <c r="G16" s="6"/>
      <c r="H16" s="6"/>
      <c r="I16" s="6"/>
      <c r="J16" s="6"/>
      <c r="K16" s="6"/>
      <c r="L16" s="6"/>
      <c r="M16" s="6"/>
      <c r="N16" s="6"/>
      <c r="O16" s="6"/>
      <c r="P16" s="10"/>
    </row>
    <row r="17" spans="2:22" ht="23.25" x14ac:dyDescent="0.2">
      <c r="B17" s="5"/>
      <c r="C17" s="24" t="s">
        <v>5</v>
      </c>
      <c r="D17" s="25"/>
      <c r="E17" s="25"/>
      <c r="F17" s="25"/>
      <c r="G17" s="25"/>
      <c r="H17" s="25"/>
      <c r="I17" s="25"/>
      <c r="J17" s="25"/>
      <c r="K17" s="25"/>
      <c r="L17" s="25"/>
      <c r="M17" s="26"/>
      <c r="N17" s="27"/>
      <c r="O17" s="27"/>
      <c r="P17" s="10"/>
    </row>
    <row r="18" spans="2:22" ht="15.75" customHeight="1" x14ac:dyDescent="0.2">
      <c r="B18" s="5"/>
      <c r="C18" s="28"/>
      <c r="D18" s="28"/>
      <c r="E18" s="28"/>
      <c r="F18" s="28"/>
      <c r="G18" s="28"/>
      <c r="H18" s="28"/>
      <c r="I18" s="28"/>
      <c r="J18" s="28"/>
      <c r="K18" s="28"/>
      <c r="L18" s="28"/>
      <c r="M18" s="28"/>
      <c r="N18" s="29"/>
      <c r="O18" s="29"/>
      <c r="P18" s="10"/>
    </row>
    <row r="19" spans="2:22" ht="141.75" customHeight="1" x14ac:dyDescent="0.2">
      <c r="B19" s="5"/>
      <c r="C19" s="30" t="s">
        <v>6</v>
      </c>
      <c r="D19" s="31"/>
      <c r="E19" s="32" t="s">
        <v>7</v>
      </c>
      <c r="F19" s="33" t="s">
        <v>8</v>
      </c>
      <c r="G19" s="34"/>
      <c r="H19" s="34"/>
      <c r="I19" s="34"/>
      <c r="J19" s="34"/>
      <c r="K19" s="34"/>
      <c r="L19" s="34"/>
      <c r="M19" s="35"/>
      <c r="N19" s="36"/>
      <c r="O19" s="36"/>
      <c r="P19" s="10"/>
    </row>
    <row r="20" spans="2:22" ht="105.75" customHeight="1" x14ac:dyDescent="0.2">
      <c r="B20" s="5"/>
      <c r="C20" s="30" t="s">
        <v>9</v>
      </c>
      <c r="D20" s="31"/>
      <c r="E20" s="32" t="s">
        <v>7</v>
      </c>
      <c r="F20" s="33" t="s">
        <v>10</v>
      </c>
      <c r="G20" s="34"/>
      <c r="H20" s="34"/>
      <c r="I20" s="34"/>
      <c r="J20" s="34"/>
      <c r="K20" s="34"/>
      <c r="L20" s="34"/>
      <c r="M20" s="35"/>
      <c r="N20" s="36"/>
      <c r="O20" s="36"/>
      <c r="P20" s="10"/>
    </row>
    <row r="21" spans="2:22" ht="143.25" customHeight="1" x14ac:dyDescent="0.2">
      <c r="B21" s="5"/>
      <c r="C21" s="37" t="s">
        <v>11</v>
      </c>
      <c r="D21" s="38"/>
      <c r="E21" s="32" t="s">
        <v>7</v>
      </c>
      <c r="F21" s="33" t="s">
        <v>12</v>
      </c>
      <c r="G21" s="34"/>
      <c r="H21" s="34"/>
      <c r="I21" s="34"/>
      <c r="J21" s="34"/>
      <c r="K21" s="34"/>
      <c r="L21" s="34"/>
      <c r="M21" s="35"/>
      <c r="N21" s="36"/>
      <c r="O21" s="36"/>
      <c r="P21" s="10"/>
    </row>
    <row r="22" spans="2:22" ht="66" customHeight="1" thickBot="1" x14ac:dyDescent="0.25">
      <c r="B22" s="5"/>
      <c r="C22" s="6"/>
      <c r="D22" s="6"/>
      <c r="E22" s="6"/>
      <c r="F22" s="6"/>
      <c r="G22" s="39"/>
      <c r="H22" s="6"/>
      <c r="I22" s="6"/>
      <c r="J22" s="6"/>
      <c r="K22" s="6"/>
      <c r="L22" s="6"/>
      <c r="M22" s="6"/>
      <c r="N22" s="6"/>
      <c r="O22" s="6"/>
      <c r="P22" s="10"/>
    </row>
    <row r="23" spans="2:22" ht="102.75" customHeight="1" thickBot="1" x14ac:dyDescent="0.25">
      <c r="B23" s="5"/>
      <c r="C23" s="40" t="s">
        <v>13</v>
      </c>
      <c r="D23" s="41"/>
      <c r="E23" s="42" t="s">
        <v>14</v>
      </c>
      <c r="F23" s="41"/>
      <c r="G23" s="42" t="s">
        <v>15</v>
      </c>
      <c r="H23" s="41"/>
      <c r="I23" s="43" t="s">
        <v>16</v>
      </c>
      <c r="J23" s="44"/>
      <c r="K23" s="45" t="s">
        <v>17</v>
      </c>
      <c r="L23" s="44"/>
      <c r="M23" s="46" t="s">
        <v>18</v>
      </c>
      <c r="N23" s="44"/>
      <c r="O23" s="47" t="s">
        <v>19</v>
      </c>
      <c r="P23" s="10"/>
      <c r="Q23" s="48"/>
    </row>
    <row r="24" spans="2:22" ht="6.75" customHeight="1" x14ac:dyDescent="0.35">
      <c r="B24" s="5"/>
      <c r="C24" s="49"/>
      <c r="D24" s="50"/>
      <c r="E24" s="50"/>
      <c r="F24" s="50"/>
      <c r="G24" s="50"/>
      <c r="H24" s="50"/>
      <c r="I24" s="51"/>
      <c r="J24" s="50"/>
      <c r="K24" s="51"/>
      <c r="L24" s="50"/>
      <c r="M24" s="50"/>
      <c r="N24" s="50"/>
      <c r="O24" s="50"/>
      <c r="P24" s="10"/>
    </row>
    <row r="25" spans="2:22" ht="409.5" customHeight="1" x14ac:dyDescent="0.2">
      <c r="B25" s="5"/>
      <c r="C25" s="52" t="s">
        <v>20</v>
      </c>
      <c r="D25" s="53"/>
      <c r="E25" s="54" t="str">
        <f>+IF([1]Hoja1!$N$2&gt;=0.5,"Si","No")</f>
        <v>Si</v>
      </c>
      <c r="F25" s="55"/>
      <c r="G25" s="56">
        <f>+[1]Hoja1!N2</f>
        <v>0.6875</v>
      </c>
      <c r="H25" s="55"/>
      <c r="I25" s="57" t="s">
        <v>21</v>
      </c>
      <c r="J25" s="58"/>
      <c r="K25" s="59">
        <v>0.72</v>
      </c>
      <c r="L25" s="60"/>
      <c r="M25" s="57" t="s">
        <v>22</v>
      </c>
      <c r="N25" s="61"/>
      <c r="O25" s="62">
        <f>G25-K25</f>
        <v>-3.2499999999999973E-2</v>
      </c>
      <c r="P25" s="63"/>
      <c r="Q25" s="64"/>
      <c r="R25" s="64"/>
      <c r="S25" s="64"/>
      <c r="T25" s="64"/>
      <c r="U25" s="64"/>
      <c r="V25" s="64"/>
    </row>
    <row r="26" spans="2:22" ht="24" customHeight="1" x14ac:dyDescent="0.35">
      <c r="B26" s="5"/>
      <c r="C26" s="49"/>
      <c r="D26" s="65"/>
      <c r="E26" s="66"/>
      <c r="F26" s="50"/>
      <c r="G26" s="67"/>
      <c r="H26" s="50"/>
      <c r="I26" s="68"/>
      <c r="J26" s="50"/>
      <c r="K26" s="51"/>
      <c r="L26" s="50"/>
      <c r="M26" s="69"/>
      <c r="N26" s="69"/>
      <c r="O26" s="70"/>
      <c r="P26" s="10"/>
    </row>
    <row r="27" spans="2:22" ht="409.5" customHeight="1" x14ac:dyDescent="0.2">
      <c r="B27" s="5"/>
      <c r="C27" s="71" t="s">
        <v>23</v>
      </c>
      <c r="D27" s="53"/>
      <c r="E27" s="54" t="str">
        <f>+IF([1]Hoja1!$N$26&gt;=0.5,"Si","No")</f>
        <v>Si</v>
      </c>
      <c r="F27" s="50"/>
      <c r="G27" s="56">
        <f>+[1]Hoja1!N26</f>
        <v>0.57352941176470584</v>
      </c>
      <c r="H27" s="50"/>
      <c r="I27" s="72" t="s">
        <v>24</v>
      </c>
      <c r="J27" s="50"/>
      <c r="K27" s="59">
        <v>0.68</v>
      </c>
      <c r="L27" s="73"/>
      <c r="M27" s="72" t="s">
        <v>25</v>
      </c>
      <c r="N27" s="61"/>
      <c r="O27" s="62">
        <f>G27-K27</f>
        <v>-0.10647058823529421</v>
      </c>
      <c r="P27" s="10"/>
    </row>
    <row r="28" spans="2:22" ht="20.25" customHeight="1" x14ac:dyDescent="0.35">
      <c r="B28" s="5"/>
      <c r="C28" s="49"/>
      <c r="D28" s="65"/>
      <c r="E28" s="66"/>
      <c r="F28" s="50"/>
      <c r="G28" s="67"/>
      <c r="H28" s="50"/>
      <c r="I28" s="68"/>
      <c r="J28" s="50"/>
      <c r="K28" s="51"/>
      <c r="L28" s="50"/>
      <c r="M28" s="69"/>
      <c r="N28" s="69"/>
      <c r="O28" s="70"/>
      <c r="P28" s="10"/>
    </row>
    <row r="29" spans="2:22" ht="409.5" customHeight="1" x14ac:dyDescent="0.2">
      <c r="B29" s="5"/>
      <c r="C29" s="74" t="s">
        <v>26</v>
      </c>
      <c r="D29" s="53"/>
      <c r="E29" s="54" t="str">
        <f>+IF([1]Hoja1!$N$43&gt;=0.5,"Si","No")</f>
        <v>Si</v>
      </c>
      <c r="F29" s="50"/>
      <c r="G29" s="56">
        <f>+[1]Hoja1!N43</f>
        <v>0.54166666666666663</v>
      </c>
      <c r="H29" s="50"/>
      <c r="I29" s="75" t="s">
        <v>27</v>
      </c>
      <c r="J29" s="50"/>
      <c r="K29" s="59">
        <v>0.57999999999999996</v>
      </c>
      <c r="L29" s="73"/>
      <c r="M29" s="72" t="s">
        <v>28</v>
      </c>
      <c r="N29" s="61"/>
      <c r="O29" s="62">
        <f>G29-K29</f>
        <v>-3.833333333333333E-2</v>
      </c>
      <c r="P29" s="10"/>
    </row>
    <row r="30" spans="2:22" ht="16.5" customHeight="1" x14ac:dyDescent="0.35">
      <c r="B30" s="5"/>
      <c r="C30" s="49"/>
      <c r="D30" s="65"/>
      <c r="E30" s="66"/>
      <c r="F30" s="50"/>
      <c r="G30" s="67"/>
      <c r="H30" s="50"/>
      <c r="I30" s="68"/>
      <c r="J30" s="50"/>
      <c r="K30" s="51"/>
      <c r="L30" s="50"/>
      <c r="M30" s="69"/>
      <c r="N30" s="69"/>
      <c r="O30" s="70"/>
      <c r="P30" s="10"/>
    </row>
    <row r="31" spans="2:22" ht="394.5" customHeight="1" x14ac:dyDescent="0.2">
      <c r="B31" s="5"/>
      <c r="C31" s="76" t="s">
        <v>29</v>
      </c>
      <c r="D31" s="53"/>
      <c r="E31" s="54" t="str">
        <f>+IF([1]Hoja1!$N$55&gt;=0.5,"Si","No")</f>
        <v>Si</v>
      </c>
      <c r="F31" s="50"/>
      <c r="G31" s="56">
        <f>+[1]Hoja1!N55</f>
        <v>0.5714285714285714</v>
      </c>
      <c r="H31" s="50"/>
      <c r="I31" s="75" t="s">
        <v>30</v>
      </c>
      <c r="J31" s="50"/>
      <c r="K31" s="59">
        <v>0.54</v>
      </c>
      <c r="L31" s="73"/>
      <c r="M31" s="77" t="s">
        <v>31</v>
      </c>
      <c r="N31" s="61"/>
      <c r="O31" s="62">
        <f>G31-K31</f>
        <v>3.1428571428571361E-2</v>
      </c>
      <c r="P31" s="10"/>
    </row>
    <row r="32" spans="2:22" ht="31.5" customHeight="1" x14ac:dyDescent="0.35">
      <c r="B32" s="5"/>
      <c r="C32" s="49"/>
      <c r="D32" s="65"/>
      <c r="E32" s="66"/>
      <c r="F32" s="50"/>
      <c r="G32" s="67"/>
      <c r="H32" s="50"/>
      <c r="I32" s="68"/>
      <c r="J32" s="50"/>
      <c r="K32" s="51"/>
      <c r="L32" s="50"/>
      <c r="M32" s="69"/>
      <c r="N32" s="69"/>
      <c r="O32" s="70"/>
      <c r="P32" s="10"/>
    </row>
    <row r="33" spans="2:16" ht="406.5" customHeight="1" thickBot="1" x14ac:dyDescent="0.25">
      <c r="B33" s="5"/>
      <c r="C33" s="78" t="s">
        <v>32</v>
      </c>
      <c r="D33" s="53"/>
      <c r="E33" s="54" t="str">
        <f>+IF([1]Hoja1!$N$69&gt;=0.5,"Si","No")</f>
        <v>Si</v>
      </c>
      <c r="F33" s="50"/>
      <c r="G33" s="56">
        <f>+[1]Hoja1!N69</f>
        <v>0.6785714285714286</v>
      </c>
      <c r="H33" s="50"/>
      <c r="I33" s="79" t="s">
        <v>33</v>
      </c>
      <c r="J33" s="50"/>
      <c r="K33" s="59">
        <v>0.71</v>
      </c>
      <c r="L33" s="73"/>
      <c r="M33" s="79" t="s">
        <v>34</v>
      </c>
      <c r="N33" s="61"/>
      <c r="O33" s="62">
        <f>G33-K33</f>
        <v>-3.1428571428571361E-2</v>
      </c>
      <c r="P33" s="10"/>
    </row>
    <row r="34" spans="2:16" ht="15.75" x14ac:dyDescent="0.2">
      <c r="B34" s="5"/>
      <c r="C34" s="80"/>
      <c r="D34" s="80"/>
      <c r="E34" s="29"/>
      <c r="F34" s="6"/>
      <c r="G34" s="6"/>
      <c r="H34" s="6"/>
      <c r="I34" s="6"/>
      <c r="J34" s="6"/>
      <c r="K34" s="6"/>
      <c r="L34" s="6"/>
      <c r="M34" s="81"/>
      <c r="N34" s="81"/>
      <c r="O34" s="81"/>
      <c r="P34" s="10"/>
    </row>
    <row r="35" spans="2:16" ht="15.75" x14ac:dyDescent="0.2">
      <c r="B35" s="5"/>
      <c r="C35" s="82"/>
      <c r="D35" s="80"/>
      <c r="E35" s="29"/>
      <c r="F35" s="6"/>
      <c r="G35" s="6"/>
      <c r="H35" s="6"/>
      <c r="I35" s="6"/>
      <c r="J35" s="6"/>
      <c r="K35" s="6"/>
      <c r="L35" s="6"/>
      <c r="M35" s="81"/>
      <c r="N35" s="81"/>
      <c r="O35" s="81"/>
      <c r="P35" s="10"/>
    </row>
    <row r="36" spans="2:16" x14ac:dyDescent="0.2">
      <c r="B36" s="5"/>
      <c r="C36" s="83"/>
      <c r="D36" s="6"/>
      <c r="E36" s="6"/>
      <c r="F36" s="6"/>
      <c r="G36" s="6"/>
      <c r="H36" s="6"/>
      <c r="I36" s="6"/>
      <c r="J36" s="6"/>
      <c r="K36" s="6"/>
      <c r="L36" s="6"/>
      <c r="M36" s="6"/>
      <c r="N36" s="6"/>
      <c r="O36" s="6"/>
      <c r="P36" s="10"/>
    </row>
    <row r="37" spans="2:16" ht="13.5" thickBot="1" x14ac:dyDescent="0.25">
      <c r="B37" s="84"/>
      <c r="C37" s="85"/>
      <c r="D37" s="85"/>
      <c r="E37" s="85"/>
      <c r="F37" s="85"/>
      <c r="G37" s="85"/>
      <c r="H37" s="85"/>
      <c r="I37" s="85"/>
      <c r="J37" s="85"/>
      <c r="K37" s="85"/>
      <c r="L37" s="85"/>
      <c r="M37" s="85"/>
      <c r="N37" s="85"/>
      <c r="O37" s="85"/>
      <c r="P37" s="86"/>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F6EDFF92-9E37-4F77-865E-816F66765C58}">
            <xm:f>0</xm:f>
            <xm:f>'[Informe sci_a 31 diciembre  2023.xlsx]Analisis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F6EF0B22-A4BB-4A17-BB6F-2B27D6D321BA}">
            <xm:f>0</xm:f>
            <xm:f>'[Informe sci_a 31 diciembre  2023.xlsx]Analisis de Resultados'!#REF!</xm:f>
            <x14:dxf>
              <fill>
                <patternFill>
                  <bgColor rgb="FFFF0000"/>
                </patternFill>
              </fill>
            </x14:dxf>
          </x14:cfRule>
          <xm:sqref>K25</xm:sqref>
        </x14:conditionalFormatting>
        <x14:conditionalFormatting xmlns:xm="http://schemas.microsoft.com/office/excel/2006/main">
          <x14:cfRule type="cellIs" priority="16" operator="between" id="{F9D451E3-573A-4E71-A0C1-CE11676041D1}">
            <xm:f>0</xm:f>
            <xm:f>'[Informe sci_a 31 diciembre  2023.xlsx]Analisis de Resultados'!#REF!</xm:f>
            <x14:dxf>
              <fill>
                <patternFill>
                  <bgColor rgb="FFFF0000"/>
                </patternFill>
              </fill>
            </x14:dxf>
          </x14:cfRule>
          <xm:sqref>K27</xm:sqref>
        </x14:conditionalFormatting>
        <x14:conditionalFormatting xmlns:xm="http://schemas.microsoft.com/office/excel/2006/main">
          <x14:cfRule type="cellIs" priority="12" operator="between" id="{327ACB4B-A499-462A-83F9-C6FC05F8F936}">
            <xm:f>0</xm:f>
            <xm:f>'[Informe sci_a 31 diciembre  2023.xlsx]Analisis de Resultados'!#REF!</xm:f>
            <x14:dxf>
              <fill>
                <patternFill>
                  <bgColor rgb="FFFF0000"/>
                </patternFill>
              </fill>
            </x14:dxf>
          </x14:cfRule>
          <xm:sqref>K29</xm:sqref>
        </x14:conditionalFormatting>
        <x14:conditionalFormatting xmlns:xm="http://schemas.microsoft.com/office/excel/2006/main">
          <x14:cfRule type="cellIs" priority="8" operator="between" id="{F3607516-4A11-4EFE-A0DB-AE790614E391}">
            <xm:f>0</xm:f>
            <xm:f>'[Informe sci_a 31 diciembre  2023.xlsx]Analisis de Resultados'!#REF!</xm:f>
            <x14:dxf>
              <fill>
                <patternFill>
                  <bgColor rgb="FFFF0000"/>
                </patternFill>
              </fill>
            </x14:dxf>
          </x14:cfRule>
          <xm:sqref>K31</xm:sqref>
        </x14:conditionalFormatting>
        <x14:conditionalFormatting xmlns:xm="http://schemas.microsoft.com/office/excel/2006/main">
          <x14:cfRule type="cellIs" priority="4" operator="between" id="{6F1A7BE0-389D-4C02-BAF3-70BC27FF06B6}">
            <xm:f>0</xm:f>
            <xm:f>'[Informe sci_a 31 diciembre  2023.xlsx]Analisis de Resultados'!#REF!</xm:f>
            <x14:dxf>
              <fill>
                <patternFill>
                  <bgColor rgb="FFFF0000"/>
                </patternFill>
              </fill>
            </x14:dxf>
          </x14:cfRule>
          <xm:sqref>K33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Conclusiones</vt:lpstr>
      <vt:lpstr>Hoja1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 Interno</dc:creator>
  <cp:lastModifiedBy>Control Interno</cp:lastModifiedBy>
  <dcterms:created xsi:type="dcterms:W3CDTF">2024-02-01T00:03:49Z</dcterms:created>
  <dcterms:modified xsi:type="dcterms:W3CDTF">2024-02-01T00:07:40Z</dcterms:modified>
</cp:coreProperties>
</file>